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12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3"/>
</calcChain>
</file>

<file path=xl/sharedStrings.xml><?xml version="1.0" encoding="utf-8"?>
<sst xmlns="http://schemas.openxmlformats.org/spreadsheetml/2006/main" count="79" uniqueCount="68">
  <si>
    <t>DESCRIPTION</t>
  </si>
  <si>
    <t>SQUEEGEE BODY</t>
  </si>
  <si>
    <t>BLADE</t>
  </si>
  <si>
    <t>FRONT RUBBER</t>
  </si>
  <si>
    <t>CENTRAL RUBBER</t>
  </si>
  <si>
    <t>REAR RUBBER</t>
  </si>
  <si>
    <t>WHEEL</t>
  </si>
  <si>
    <t>BUSHING</t>
  </si>
  <si>
    <t>OPENING</t>
  </si>
  <si>
    <t>GASKET OPENING</t>
  </si>
  <si>
    <t>STUD BOLT</t>
  </si>
  <si>
    <t>CHAIN WITH CLIP</t>
  </si>
  <si>
    <t>KNOB</t>
  </si>
  <si>
    <t>WING NUT</t>
  </si>
  <si>
    <t>SCREW</t>
  </si>
  <si>
    <t>DOWEL</t>
  </si>
  <si>
    <t>NUT</t>
  </si>
  <si>
    <t>WASHER</t>
  </si>
  <si>
    <t>E82665</t>
  </si>
  <si>
    <t>Squeegee Shoe</t>
  </si>
  <si>
    <t>E81809</t>
  </si>
  <si>
    <t>Band Clamp</t>
  </si>
  <si>
    <t>E81633</t>
  </si>
  <si>
    <t>E83327</t>
  </si>
  <si>
    <t>Squeegee Blade, Front</t>
  </si>
  <si>
    <t>E83417</t>
  </si>
  <si>
    <t>Squeegee Blade, Gum Rubber 27" x 1 3/4" x 1/8"</t>
  </si>
  <si>
    <t>E83326</t>
  </si>
  <si>
    <t>Squeegee Blade, Polyurethane 27" x 1 7/16" x 1/8"</t>
  </si>
  <si>
    <t>E82451</t>
  </si>
  <si>
    <t>Wheel 45 OD x 25 W</t>
  </si>
  <si>
    <t>E82253</t>
  </si>
  <si>
    <t>Bushing, Brass OD 11.95mm x ID 8.9mm x L 8.45mm</t>
  </si>
  <si>
    <t>E82307</t>
  </si>
  <si>
    <t>Squeegee Vacuum Adapter</t>
  </si>
  <si>
    <t>E83971</t>
  </si>
  <si>
    <t>Gasket</t>
  </si>
  <si>
    <t>E83945</t>
  </si>
  <si>
    <t>Stud Bolt M10x33 Custom</t>
  </si>
  <si>
    <t>E83911</t>
  </si>
  <si>
    <t>Stud Bolt M10x46 Custom</t>
  </si>
  <si>
    <t>E83590</t>
  </si>
  <si>
    <t>Chain</t>
  </si>
  <si>
    <t>E83810</t>
  </si>
  <si>
    <t>Knob</t>
  </si>
  <si>
    <t>E83591</t>
  </si>
  <si>
    <t>E83851</t>
  </si>
  <si>
    <t>Screw, Pan Hd Phil Self Tap M5.5x13 SS</t>
  </si>
  <si>
    <t>E83914</t>
  </si>
  <si>
    <t>Hex Bolt M6x20 SS</t>
  </si>
  <si>
    <t>E81848</t>
  </si>
  <si>
    <t>Flat Hd Soc Machine Screw M6x25 SS</t>
  </si>
  <si>
    <t>E83802</t>
  </si>
  <si>
    <t>Hex Bolt M8x30 Zinc</t>
  </si>
  <si>
    <t>E82707</t>
  </si>
  <si>
    <t>Set Screw Hex Soc Flat End M6x40 SS</t>
  </si>
  <si>
    <t>409045</t>
  </si>
  <si>
    <t>E83550</t>
  </si>
  <si>
    <t>NyLoc Hex Nut, M6 Zinc</t>
  </si>
  <si>
    <t>E83875</t>
  </si>
  <si>
    <t>Hex Jam Nut, M10X6 Zinc</t>
  </si>
  <si>
    <t>E81874</t>
  </si>
  <si>
    <t>Flat Washer M8x17x1.6 Zinc</t>
  </si>
  <si>
    <t>E81918</t>
  </si>
  <si>
    <t>Flat Washer M9x32x2.5 Zinc</t>
  </si>
  <si>
    <t>ITEM</t>
  </si>
  <si>
    <t>SKU</t>
  </si>
  <si>
    <t>QTY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</si>
</sst>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sz val="9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27"/>
  <sheetViews>
    <sheetView workbookViewId="0">
      <selection activeCell="B3" sqref="B3:G27"/>
    </sheetView>
  </sheetViews>
  <sheetFormatPr defaultRowHeight="12.75"/>
  <cols>
    <col min="1" max="1" width="2.85546875" customWidth="1"/>
    <col min="2" max="2" width="8.140625" customWidth="1"/>
    <col min="3" max="3" width="6.85546875" customWidth="1"/>
    <col min="4" max="4" width="18.85546875" customWidth="1"/>
    <col min="5" max="5" width="5.28515625" customWidth="1"/>
    <col min="6" max="6" width="9.5703125" customWidth="1"/>
    <col min="7" max="7" width="56.42578125" customWidth="1"/>
  </cols>
  <sheetData>
    <row r="3" spans="1:7">
      <c r="A3" s="1"/>
      <c r="B3" s="3">
        <v>1</v>
      </c>
      <c r="C3" s="3">
        <v>202536</v>
      </c>
      <c r="D3" s="1" t="s">
        <v>1</v>
      </c>
      <c r="E3" s="3">
        <v>1</v>
      </c>
      <c r="F3" s="4" t="str">
        <f>LEFT(IFERROR(VLOOKUP(TRIM(C3),[1]!Table_Query_from_BetcoViews[[AlternateID]:[MainSKU]],4,FALSE),C3),6)</f>
        <v>E82665</v>
      </c>
      <c r="G3" s="4" t="str">
        <f>IFERROR(VLOOKUP(TRIM(C3),[1]!Table_Query_from_BetcoViews[[AlternateID]:[ItemDescr2]],5,FALSE),D3)</f>
        <v>Squeegee Shoe</v>
      </c>
    </row>
    <row r="4" spans="1:7">
      <c r="B4" s="3">
        <v>2</v>
      </c>
      <c r="C4" s="3">
        <v>202345</v>
      </c>
      <c r="D4" s="1" t="s">
        <v>2</v>
      </c>
      <c r="E4" s="3">
        <v>1</v>
      </c>
      <c r="F4" s="4" t="str">
        <f>LEFT(IFERROR(VLOOKUP(TRIM(C4),[1]!Table_Query_from_BetcoViews[[AlternateID]:[MainSKU]],4,FALSE),C4),6)</f>
        <v>E81809</v>
      </c>
      <c r="G4" s="4" t="str">
        <f>IFERROR(VLOOKUP(TRIM(C4),[1]!Table_Query_from_BetcoViews[[AlternateID]:[ItemDescr2]],5,FALSE),D4)</f>
        <v>Band Clamp</v>
      </c>
    </row>
    <row r="5" spans="1:7" ht="26.85" customHeight="1">
      <c r="A5" s="2"/>
      <c r="B5" s="3">
        <v>6</v>
      </c>
      <c r="C5" s="3">
        <v>202346</v>
      </c>
      <c r="D5" s="1" t="s">
        <v>2</v>
      </c>
      <c r="E5" s="3">
        <v>1</v>
      </c>
      <c r="F5" s="4" t="str">
        <f>LEFT(IFERROR(VLOOKUP(TRIM(C5),[1]!Table_Query_from_BetcoViews[[AlternateID]:[MainSKU]],4,FALSE),C5),6)</f>
        <v>E81633</v>
      </c>
      <c r="G5" s="4" t="str">
        <f>IFERROR(VLOOKUP(TRIM(C5),[1]!Table_Query_from_BetcoViews[[AlternateID]:[ItemDescr2]],5,FALSE),D5)</f>
        <v>Band Clamp</v>
      </c>
    </row>
    <row r="6" spans="1:7">
      <c r="A6" s="1"/>
      <c r="B6" s="3">
        <v>3</v>
      </c>
      <c r="C6" s="3">
        <v>202281</v>
      </c>
      <c r="D6" s="1" t="s">
        <v>3</v>
      </c>
      <c r="E6" s="3">
        <v>1</v>
      </c>
      <c r="F6" s="4" t="str">
        <f>LEFT(IFERROR(VLOOKUP(TRIM(C6),[1]!Table_Query_from_BetcoViews[[AlternateID]:[MainSKU]],4,FALSE),C6),6)</f>
        <v>E83327</v>
      </c>
      <c r="G6" s="4" t="str">
        <f>IFERROR(VLOOKUP(TRIM(C6),[1]!Table_Query_from_BetcoViews[[AlternateID]:[ItemDescr2]],5,FALSE),D6)</f>
        <v>Squeegee Blade, Front</v>
      </c>
    </row>
    <row r="7" spans="1:7">
      <c r="B7" s="3">
        <v>4</v>
      </c>
      <c r="C7" s="3">
        <v>406234</v>
      </c>
      <c r="D7" s="1" t="s">
        <v>4</v>
      </c>
      <c r="E7" s="3">
        <v>1</v>
      </c>
      <c r="F7" s="4" t="str">
        <f>LEFT(IFERROR(VLOOKUP(TRIM(C7),[1]!Table_Query_from_BetcoViews[[AlternateID]:[MainSKU]],4,FALSE),C7),6)</f>
        <v>E83417</v>
      </c>
      <c r="G7" s="4" t="str">
        <f>IFERROR(VLOOKUP(TRIM(C7),[1]!Table_Query_from_BetcoViews[[AlternateID]:[ItemDescr2]],5,FALSE),D7)</f>
        <v>Squeegee Blade, Gum Rubber 27" x 1 3/4" x 1/8"</v>
      </c>
    </row>
    <row r="8" spans="1:7">
      <c r="B8" s="3">
        <v>5</v>
      </c>
      <c r="C8" s="3">
        <v>202280</v>
      </c>
      <c r="D8" s="1" t="s">
        <v>5</v>
      </c>
      <c r="E8" s="3">
        <v>1</v>
      </c>
      <c r="F8" s="4" t="str">
        <f>LEFT(IFERROR(VLOOKUP(TRIM(C8),[1]!Table_Query_from_BetcoViews[[AlternateID]:[MainSKU]],4,FALSE),C8),6)</f>
        <v>E83326</v>
      </c>
      <c r="G8" s="4" t="str">
        <f>IFERROR(VLOOKUP(TRIM(C8),[1]!Table_Query_from_BetcoViews[[AlternateID]:[ItemDescr2]],5,FALSE),D8)</f>
        <v>Squeegee Blade, Polyurethane 27" x 1 7/16" x 1/8"</v>
      </c>
    </row>
    <row r="9" spans="1:7">
      <c r="B9" s="3">
        <v>8</v>
      </c>
      <c r="C9" s="3">
        <v>405707</v>
      </c>
      <c r="D9" s="1" t="s">
        <v>6</v>
      </c>
      <c r="E9" s="3">
        <v>2</v>
      </c>
      <c r="F9" s="4" t="str">
        <f>LEFT(IFERROR(VLOOKUP(TRIM(C9),[1]!Table_Query_from_BetcoViews[[AlternateID]:[MainSKU]],4,FALSE),C9),6)</f>
        <v>E82451</v>
      </c>
      <c r="G9" s="4" t="str">
        <f>IFERROR(VLOOKUP(TRIM(C9),[1]!Table_Query_from_BetcoViews[[AlternateID]:[ItemDescr2]],5,FALSE),D9)</f>
        <v>Wheel 45 OD x 25 W</v>
      </c>
    </row>
    <row r="10" spans="1:7">
      <c r="B10" s="3">
        <v>9</v>
      </c>
      <c r="C10" s="3">
        <v>408033</v>
      </c>
      <c r="D10" s="1" t="s">
        <v>7</v>
      </c>
      <c r="E10" s="3">
        <v>2</v>
      </c>
      <c r="F10" s="4" t="str">
        <f>LEFT(IFERROR(VLOOKUP(TRIM(C10),[1]!Table_Query_from_BetcoViews[[AlternateID]:[MainSKU]],4,FALSE),C10),6)</f>
        <v>E82253</v>
      </c>
      <c r="G10" s="4" t="str">
        <f>IFERROR(VLOOKUP(TRIM(C10),[1]!Table_Query_from_BetcoViews[[AlternateID]:[ItemDescr2]],5,FALSE),D10)</f>
        <v>Bushing, Brass OD 11.95mm x ID 8.9mm x L 8.45mm</v>
      </c>
    </row>
    <row r="11" spans="1:7">
      <c r="B11" s="3">
        <v>10</v>
      </c>
      <c r="C11" s="3">
        <v>400722</v>
      </c>
      <c r="D11" s="1" t="s">
        <v>8</v>
      </c>
      <c r="E11" s="3">
        <v>1</v>
      </c>
      <c r="F11" s="4" t="str">
        <f>LEFT(IFERROR(VLOOKUP(TRIM(C11),[1]!Table_Query_from_BetcoViews[[AlternateID]:[MainSKU]],4,FALSE),C11),6)</f>
        <v>E82307</v>
      </c>
      <c r="G11" s="4" t="str">
        <f>IFERROR(VLOOKUP(TRIM(C11),[1]!Table_Query_from_BetcoViews[[AlternateID]:[ItemDescr2]],5,FALSE),D11)</f>
        <v>Squeegee Vacuum Adapter</v>
      </c>
    </row>
    <row r="12" spans="1:7">
      <c r="B12" s="3">
        <v>11</v>
      </c>
      <c r="C12" s="3">
        <v>405471</v>
      </c>
      <c r="D12" s="1" t="s">
        <v>9</v>
      </c>
      <c r="E12" s="3">
        <v>1</v>
      </c>
      <c r="F12" s="4" t="str">
        <f>LEFT(IFERROR(VLOOKUP(TRIM(C12),[1]!Table_Query_from_BetcoViews[[AlternateID]:[MainSKU]],4,FALSE),C12),6)</f>
        <v>E83971</v>
      </c>
      <c r="G12" s="4" t="str">
        <f>IFERROR(VLOOKUP(TRIM(C12),[1]!Table_Query_from_BetcoViews[[AlternateID]:[ItemDescr2]],5,FALSE),D12)</f>
        <v>Gasket</v>
      </c>
    </row>
    <row r="13" spans="1:7">
      <c r="B13" s="3">
        <v>14</v>
      </c>
      <c r="C13" s="3">
        <v>204225</v>
      </c>
      <c r="D13" s="1" t="s">
        <v>10</v>
      </c>
      <c r="E13" s="3">
        <v>1</v>
      </c>
      <c r="F13" s="4" t="str">
        <f>LEFT(IFERROR(VLOOKUP(TRIM(C13),[1]!Table_Query_from_BetcoViews[[AlternateID]:[MainSKU]],4,FALSE),C13),6)</f>
        <v>E83945</v>
      </c>
      <c r="G13" s="4" t="str">
        <f>IFERROR(VLOOKUP(TRIM(C13),[1]!Table_Query_from_BetcoViews[[AlternateID]:[ItemDescr2]],5,FALSE),D13)</f>
        <v>Stud Bolt M10x33 Custom</v>
      </c>
    </row>
    <row r="14" spans="1:7">
      <c r="B14" s="3">
        <v>15</v>
      </c>
      <c r="C14" s="3">
        <v>203272</v>
      </c>
      <c r="D14" s="1" t="s">
        <v>10</v>
      </c>
      <c r="E14" s="3">
        <v>1</v>
      </c>
      <c r="F14" s="4" t="str">
        <f>LEFT(IFERROR(VLOOKUP(TRIM(C14),[1]!Table_Query_from_BetcoViews[[AlternateID]:[MainSKU]],4,FALSE),C14),6)</f>
        <v>E83911</v>
      </c>
      <c r="G14" s="4" t="str">
        <f>IFERROR(VLOOKUP(TRIM(C14),[1]!Table_Query_from_BetcoViews[[AlternateID]:[ItemDescr2]],5,FALSE),D14)</f>
        <v>Stud Bolt M10x46 Custom</v>
      </c>
    </row>
    <row r="15" spans="1:7">
      <c r="B15" s="3">
        <v>16</v>
      </c>
      <c r="C15" s="3">
        <v>203273</v>
      </c>
      <c r="D15" s="1" t="s">
        <v>11</v>
      </c>
      <c r="E15" s="3">
        <v>1</v>
      </c>
      <c r="F15" s="4" t="str">
        <f>LEFT(IFERROR(VLOOKUP(TRIM(C15),[1]!Table_Query_from_BetcoViews[[AlternateID]:[MainSKU]],4,FALSE),C15),6)</f>
        <v>E83590</v>
      </c>
      <c r="G15" s="4" t="str">
        <f>IFERROR(VLOOKUP(TRIM(C15),[1]!Table_Query_from_BetcoViews[[AlternateID]:[ItemDescr2]],5,FALSE),D15)</f>
        <v>Chain</v>
      </c>
    </row>
    <row r="16" spans="1:7">
      <c r="B16" s="3">
        <v>12</v>
      </c>
      <c r="C16" s="3">
        <v>410225</v>
      </c>
      <c r="D16" s="1" t="s">
        <v>12</v>
      </c>
      <c r="E16" s="3">
        <v>2</v>
      </c>
      <c r="F16" s="4" t="str">
        <f>LEFT(IFERROR(VLOOKUP(TRIM(C16),[1]!Table_Query_from_BetcoViews[[AlternateID]:[MainSKU]],4,FALSE),C16),6)</f>
        <v>E83810</v>
      </c>
      <c r="G16" s="4" t="str">
        <f>IFERROR(VLOOKUP(TRIM(C16),[1]!Table_Query_from_BetcoViews[[AlternateID]:[ItemDescr2]],5,FALSE),D16)</f>
        <v>Knob</v>
      </c>
    </row>
    <row r="17" spans="2:7">
      <c r="B17" s="3">
        <v>7</v>
      </c>
      <c r="C17" s="3">
        <v>410231</v>
      </c>
      <c r="D17" s="1" t="s">
        <v>13</v>
      </c>
      <c r="E17" s="3">
        <v>6</v>
      </c>
      <c r="F17" s="4" t="str">
        <f>LEFT(IFERROR(VLOOKUP(TRIM(C17),[1]!Table_Query_from_BetcoViews[[AlternateID]:[MainSKU]],4,FALSE),C17),6)</f>
        <v>E83591</v>
      </c>
      <c r="G17" s="4" t="str">
        <f>IFERROR(VLOOKUP(TRIM(C17),[1]!Table_Query_from_BetcoViews[[AlternateID]:[ItemDescr2]],5,FALSE),D17)</f>
        <v>Knob</v>
      </c>
    </row>
    <row r="18" spans="2:7">
      <c r="B18" s="3">
        <v>17</v>
      </c>
      <c r="C18" s="3">
        <v>408507</v>
      </c>
      <c r="D18" s="1" t="s">
        <v>14</v>
      </c>
      <c r="E18" s="3">
        <v>1</v>
      </c>
      <c r="F18" s="4" t="str">
        <f>LEFT(IFERROR(VLOOKUP(TRIM(C18),[1]!Table_Query_from_BetcoViews[[AlternateID]:[MainSKU]],4,FALSE),C18),6)</f>
        <v>E83851</v>
      </c>
      <c r="G18" s="4" t="str">
        <f>IFERROR(VLOOKUP(TRIM(C18),[1]!Table_Query_from_BetcoViews[[AlternateID]:[ItemDescr2]],5,FALSE),D18)</f>
        <v>Screw, Pan Hd Phil Self Tap M5.5x13 SS</v>
      </c>
    </row>
    <row r="19" spans="2:7">
      <c r="B19" s="3">
        <v>18</v>
      </c>
      <c r="C19" s="3">
        <v>407667</v>
      </c>
      <c r="D19" s="1" t="s">
        <v>14</v>
      </c>
      <c r="E19" s="3">
        <v>4</v>
      </c>
      <c r="F19" s="4" t="str">
        <f>LEFT(IFERROR(VLOOKUP(TRIM(C19),[1]!Table_Query_from_BetcoViews[[AlternateID]:[MainSKU]],4,FALSE),C19),6)</f>
        <v>E83914</v>
      </c>
      <c r="G19" s="4" t="str">
        <f>IFERROR(VLOOKUP(TRIM(C19),[1]!Table_Query_from_BetcoViews[[AlternateID]:[ItemDescr2]],5,FALSE),D19)</f>
        <v>Hex Bolt M6x20 SS</v>
      </c>
    </row>
    <row r="20" spans="2:7">
      <c r="B20" s="3">
        <v>19</v>
      </c>
      <c r="C20" s="3">
        <v>408972</v>
      </c>
      <c r="D20" s="1" t="s">
        <v>14</v>
      </c>
      <c r="E20" s="3">
        <v>6</v>
      </c>
      <c r="F20" s="4" t="str">
        <f>LEFT(IFERROR(VLOOKUP(TRIM(C20),[1]!Table_Query_from_BetcoViews[[AlternateID]:[MainSKU]],4,FALSE),C20),6)</f>
        <v>E81848</v>
      </c>
      <c r="G20" s="4" t="str">
        <f>IFERROR(VLOOKUP(TRIM(C20),[1]!Table_Query_from_BetcoViews[[AlternateID]:[ItemDescr2]],5,FALSE),D20)</f>
        <v>Flat Hd Soc Machine Screw M6x25 SS</v>
      </c>
    </row>
    <row r="21" spans="2:7">
      <c r="B21" s="3">
        <v>20</v>
      </c>
      <c r="C21" s="3">
        <v>408676</v>
      </c>
      <c r="D21" s="1" t="s">
        <v>14</v>
      </c>
      <c r="E21" s="3">
        <v>2</v>
      </c>
      <c r="F21" s="4" t="str">
        <f>LEFT(IFERROR(VLOOKUP(TRIM(C21),[1]!Table_Query_from_BetcoViews[[AlternateID]:[MainSKU]],4,FALSE),C21),6)</f>
        <v>E83802</v>
      </c>
      <c r="G21" s="4" t="str">
        <f>IFERROR(VLOOKUP(TRIM(C21),[1]!Table_Query_from_BetcoViews[[AlternateID]:[ItemDescr2]],5,FALSE),D21)</f>
        <v>Hex Bolt M8x30 Zinc</v>
      </c>
    </row>
    <row r="22" spans="2:7">
      <c r="B22" s="3">
        <v>13</v>
      </c>
      <c r="C22" s="3">
        <v>408905</v>
      </c>
      <c r="D22" s="1" t="s">
        <v>15</v>
      </c>
      <c r="E22" s="3">
        <v>2</v>
      </c>
      <c r="F22" s="4" t="str">
        <f>LEFT(IFERROR(VLOOKUP(TRIM(C22),[1]!Table_Query_from_BetcoViews[[AlternateID]:[MainSKU]],4,FALSE),C22),6)</f>
        <v>E82707</v>
      </c>
      <c r="G22" s="4" t="str">
        <f>IFERROR(VLOOKUP(TRIM(C22),[1]!Table_Query_from_BetcoViews[[AlternateID]:[ItemDescr2]],5,FALSE),D22)</f>
        <v>Set Screw Hex Soc Flat End M6x40 SS</v>
      </c>
    </row>
    <row r="23" spans="2:7">
      <c r="B23" s="3">
        <v>21</v>
      </c>
      <c r="C23" s="3">
        <v>409045</v>
      </c>
      <c r="D23" s="1" t="s">
        <v>16</v>
      </c>
      <c r="E23" s="3">
        <v>14</v>
      </c>
      <c r="F23" s="4" t="str">
        <f>LEFT(IFERROR(VLOOKUP(TRIM(C23),[1]!Table_Query_from_BetcoViews[[AlternateID]:[MainSKU]],4,FALSE),C23),6)</f>
        <v>409045</v>
      </c>
      <c r="G23" s="4" t="str">
        <f>IFERROR(VLOOKUP(TRIM(C23),[1]!Table_Query_from_BetcoViews[[AlternateID]:[ItemDescr2]],5,FALSE),D23)</f>
        <v>NUT</v>
      </c>
    </row>
    <row r="24" spans="2:7">
      <c r="B24" s="3">
        <v>22</v>
      </c>
      <c r="C24" s="3">
        <v>409083</v>
      </c>
      <c r="D24" s="1" t="s">
        <v>16</v>
      </c>
      <c r="E24" s="3">
        <v>4</v>
      </c>
      <c r="F24" s="4" t="str">
        <f>LEFT(IFERROR(VLOOKUP(TRIM(C24),[1]!Table_Query_from_BetcoViews[[AlternateID]:[MainSKU]],4,FALSE),C24),6)</f>
        <v>E83550</v>
      </c>
      <c r="G24" s="4" t="str">
        <f>IFERROR(VLOOKUP(TRIM(C24),[1]!Table_Query_from_BetcoViews[[AlternateID]:[ItemDescr2]],5,FALSE),D24)</f>
        <v>NyLoc Hex Nut, M6 Zinc</v>
      </c>
    </row>
    <row r="25" spans="2:7">
      <c r="B25" s="3">
        <v>23</v>
      </c>
      <c r="C25" s="3">
        <v>409059</v>
      </c>
      <c r="D25" s="1" t="s">
        <v>16</v>
      </c>
      <c r="E25" s="3">
        <v>2</v>
      </c>
      <c r="F25" s="4" t="str">
        <f>LEFT(IFERROR(VLOOKUP(TRIM(C25),[1]!Table_Query_from_BetcoViews[[AlternateID]:[MainSKU]],4,FALSE),C25),6)</f>
        <v>E83875</v>
      </c>
      <c r="G25" s="4" t="str">
        <f>IFERROR(VLOOKUP(TRIM(C25),[1]!Table_Query_from_BetcoViews[[AlternateID]:[ItemDescr2]],5,FALSE),D25)</f>
        <v>Hex Jam Nut, M10X6 Zinc</v>
      </c>
    </row>
    <row r="26" spans="2:7">
      <c r="B26" s="3">
        <v>24</v>
      </c>
      <c r="C26" s="3">
        <v>409175</v>
      </c>
      <c r="D26" s="1" t="s">
        <v>17</v>
      </c>
      <c r="E26" s="3">
        <v>2</v>
      </c>
      <c r="F26" s="4" t="str">
        <f>LEFT(IFERROR(VLOOKUP(TRIM(C26),[1]!Table_Query_from_BetcoViews[[AlternateID]:[MainSKU]],4,FALSE),C26),6)</f>
        <v>E81874</v>
      </c>
      <c r="G26" s="4" t="str">
        <f>IFERROR(VLOOKUP(TRIM(C26),[1]!Table_Query_from_BetcoViews[[AlternateID]:[ItemDescr2]],5,FALSE),D26)</f>
        <v>Flat Washer M8x17x1.6 Zinc</v>
      </c>
    </row>
    <row r="27" spans="2:7">
      <c r="B27" s="3">
        <v>25</v>
      </c>
      <c r="C27" s="3">
        <v>409180</v>
      </c>
      <c r="D27" s="1" t="s">
        <v>17</v>
      </c>
      <c r="E27" s="3">
        <v>2</v>
      </c>
      <c r="F27" s="4" t="str">
        <f>LEFT(IFERROR(VLOOKUP(TRIM(C27),[1]!Table_Query_from_BetcoViews[[AlternateID]:[MainSKU]],4,FALSE),C27),6)</f>
        <v>E81918</v>
      </c>
      <c r="G27" s="4" t="str">
        <f>IFERROR(VLOOKUP(TRIM(C27),[1]!Table_Query_from_BetcoViews[[AlternateID]:[ItemDescr2]],5,FALSE),D27)</f>
        <v>Flat Washer M9x32x2.5 Zinc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7"/>
  <sheetViews>
    <sheetView tabSelected="1" workbookViewId="0">
      <selection activeCell="C23" sqref="C23"/>
    </sheetView>
  </sheetViews>
  <sheetFormatPr defaultRowHeight="12.75"/>
  <cols>
    <col min="1" max="1" width="6.7109375" style="6" customWidth="1"/>
    <col min="2" max="2" width="8" style="5" customWidth="1"/>
    <col min="3" max="3" width="10.85546875" style="5" customWidth="1"/>
    <col min="4" max="4" width="51.5703125" style="6" customWidth="1"/>
    <col min="5" max="5" width="7.140625" style="5" customWidth="1"/>
    <col min="6" max="16384" width="9.140625" style="6"/>
  </cols>
  <sheetData>
    <row r="2" spans="2:5" ht="15.75">
      <c r="B2" s="7" t="s">
        <v>65</v>
      </c>
      <c r="C2" s="7" t="s">
        <v>66</v>
      </c>
      <c r="D2" s="10" t="s">
        <v>0</v>
      </c>
      <c r="E2" s="7" t="s">
        <v>67</v>
      </c>
    </row>
    <row r="3" spans="2:5" ht="15.75">
      <c r="B3" s="8">
        <v>1</v>
      </c>
      <c r="C3" s="8" t="s">
        <v>18</v>
      </c>
      <c r="D3" s="9" t="s">
        <v>19</v>
      </c>
      <c r="E3" s="8">
        <v>1</v>
      </c>
    </row>
    <row r="4" spans="2:5" ht="15.75">
      <c r="B4" s="8">
        <v>2</v>
      </c>
      <c r="C4" s="8" t="s">
        <v>20</v>
      </c>
      <c r="D4" s="9" t="s">
        <v>21</v>
      </c>
      <c r="E4" s="8">
        <v>1</v>
      </c>
    </row>
    <row r="5" spans="2:5" ht="15.75">
      <c r="B5" s="8">
        <v>3</v>
      </c>
      <c r="C5" s="8" t="s">
        <v>23</v>
      </c>
      <c r="D5" s="9" t="s">
        <v>24</v>
      </c>
      <c r="E5" s="8">
        <v>1</v>
      </c>
    </row>
    <row r="6" spans="2:5" ht="15.75">
      <c r="B6" s="8">
        <v>4</v>
      </c>
      <c r="C6" s="8" t="s">
        <v>25</v>
      </c>
      <c r="D6" s="9" t="s">
        <v>26</v>
      </c>
      <c r="E6" s="8">
        <v>1</v>
      </c>
    </row>
    <row r="7" spans="2:5" ht="15.75">
      <c r="B7" s="8">
        <v>5</v>
      </c>
      <c r="C7" s="8" t="s">
        <v>27</v>
      </c>
      <c r="D7" s="9" t="s">
        <v>28</v>
      </c>
      <c r="E7" s="8">
        <v>1</v>
      </c>
    </row>
    <row r="8" spans="2:5" ht="15.75">
      <c r="B8" s="8">
        <v>6</v>
      </c>
      <c r="C8" s="8" t="s">
        <v>22</v>
      </c>
      <c r="D8" s="9" t="s">
        <v>21</v>
      </c>
      <c r="E8" s="8">
        <v>1</v>
      </c>
    </row>
    <row r="9" spans="2:5" ht="15.75">
      <c r="B9" s="8">
        <v>7</v>
      </c>
      <c r="C9" s="8" t="s">
        <v>45</v>
      </c>
      <c r="D9" s="9" t="s">
        <v>44</v>
      </c>
      <c r="E9" s="8">
        <v>6</v>
      </c>
    </row>
    <row r="10" spans="2:5" ht="15.75">
      <c r="B10" s="8">
        <v>8</v>
      </c>
      <c r="C10" s="8" t="s">
        <v>29</v>
      </c>
      <c r="D10" s="9" t="s">
        <v>30</v>
      </c>
      <c r="E10" s="8">
        <v>2</v>
      </c>
    </row>
    <row r="11" spans="2:5" ht="15.75">
      <c r="B11" s="8">
        <v>9</v>
      </c>
      <c r="C11" s="8" t="s">
        <v>31</v>
      </c>
      <c r="D11" s="9" t="s">
        <v>32</v>
      </c>
      <c r="E11" s="8">
        <v>2</v>
      </c>
    </row>
    <row r="12" spans="2:5" ht="15.75">
      <c r="B12" s="8">
        <v>10</v>
      </c>
      <c r="C12" s="8" t="s">
        <v>33</v>
      </c>
      <c r="D12" s="9" t="s">
        <v>34</v>
      </c>
      <c r="E12" s="8">
        <v>1</v>
      </c>
    </row>
    <row r="13" spans="2:5" ht="15.75">
      <c r="B13" s="8">
        <v>11</v>
      </c>
      <c r="C13" s="8" t="s">
        <v>35</v>
      </c>
      <c r="D13" s="9" t="s">
        <v>36</v>
      </c>
      <c r="E13" s="8">
        <v>1</v>
      </c>
    </row>
    <row r="14" spans="2:5" ht="15.75">
      <c r="B14" s="8">
        <v>12</v>
      </c>
      <c r="C14" s="8" t="s">
        <v>43</v>
      </c>
      <c r="D14" s="9" t="s">
        <v>44</v>
      </c>
      <c r="E14" s="8">
        <v>2</v>
      </c>
    </row>
    <row r="15" spans="2:5" ht="15.75">
      <c r="B15" s="8">
        <v>13</v>
      </c>
      <c r="C15" s="8" t="s">
        <v>54</v>
      </c>
      <c r="D15" s="9" t="s">
        <v>55</v>
      </c>
      <c r="E15" s="8">
        <v>2</v>
      </c>
    </row>
    <row r="16" spans="2:5" ht="15.75">
      <c r="B16" s="8">
        <v>14</v>
      </c>
      <c r="C16" s="8" t="s">
        <v>37</v>
      </c>
      <c r="D16" s="9" t="s">
        <v>38</v>
      </c>
      <c r="E16" s="8">
        <v>1</v>
      </c>
    </row>
    <row r="17" spans="2:5" ht="15.75">
      <c r="B17" s="8">
        <v>15</v>
      </c>
      <c r="C17" s="8" t="s">
        <v>39</v>
      </c>
      <c r="D17" s="9" t="s">
        <v>40</v>
      </c>
      <c r="E17" s="8">
        <v>1</v>
      </c>
    </row>
    <row r="18" spans="2:5" ht="15.75">
      <c r="B18" s="8">
        <v>16</v>
      </c>
      <c r="C18" s="8" t="s">
        <v>41</v>
      </c>
      <c r="D18" s="9" t="s">
        <v>42</v>
      </c>
      <c r="E18" s="8">
        <v>1</v>
      </c>
    </row>
    <row r="19" spans="2:5" ht="15.75">
      <c r="B19" s="8">
        <v>17</v>
      </c>
      <c r="C19" s="8" t="s">
        <v>46</v>
      </c>
      <c r="D19" s="9" t="s">
        <v>47</v>
      </c>
      <c r="E19" s="8">
        <v>1</v>
      </c>
    </row>
    <row r="20" spans="2:5" ht="15.75">
      <c r="B20" s="8">
        <v>18</v>
      </c>
      <c r="C20" s="8" t="s">
        <v>48</v>
      </c>
      <c r="D20" s="9" t="s">
        <v>49</v>
      </c>
      <c r="E20" s="8">
        <v>4</v>
      </c>
    </row>
    <row r="21" spans="2:5" ht="15.75">
      <c r="B21" s="8">
        <v>19</v>
      </c>
      <c r="C21" s="8" t="s">
        <v>50</v>
      </c>
      <c r="D21" s="9" t="s">
        <v>51</v>
      </c>
      <c r="E21" s="8">
        <v>6</v>
      </c>
    </row>
    <row r="22" spans="2:5" ht="15.75">
      <c r="B22" s="8">
        <v>20</v>
      </c>
      <c r="C22" s="8" t="s">
        <v>52</v>
      </c>
      <c r="D22" s="9" t="s">
        <v>53</v>
      </c>
      <c r="E22" s="8">
        <v>2</v>
      </c>
    </row>
    <row r="23" spans="2:5" ht="15.75">
      <c r="B23" s="8">
        <v>21</v>
      </c>
      <c r="C23" s="11" t="s">
        <v>56</v>
      </c>
      <c r="D23" s="9" t="s">
        <v>16</v>
      </c>
      <c r="E23" s="8">
        <v>14</v>
      </c>
    </row>
    <row r="24" spans="2:5" ht="15.75">
      <c r="B24" s="8">
        <v>22</v>
      </c>
      <c r="C24" s="8" t="s">
        <v>57</v>
      </c>
      <c r="D24" s="9" t="s">
        <v>58</v>
      </c>
      <c r="E24" s="8">
        <v>4</v>
      </c>
    </row>
    <row r="25" spans="2:5" ht="15.75">
      <c r="B25" s="8">
        <v>23</v>
      </c>
      <c r="C25" s="8" t="s">
        <v>59</v>
      </c>
      <c r="D25" s="9" t="s">
        <v>60</v>
      </c>
      <c r="E25" s="8">
        <v>2</v>
      </c>
    </row>
    <row r="26" spans="2:5" ht="15.75">
      <c r="B26" s="8">
        <v>24</v>
      </c>
      <c r="C26" s="8" t="s">
        <v>61</v>
      </c>
      <c r="D26" s="9" t="s">
        <v>62</v>
      </c>
      <c r="E26" s="8">
        <v>2</v>
      </c>
    </row>
    <row r="27" spans="2:5" ht="15.75">
      <c r="B27" s="8">
        <v>25</v>
      </c>
      <c r="C27" s="8" t="s">
        <v>63</v>
      </c>
      <c r="D27" s="9" t="s">
        <v>64</v>
      </c>
      <c r="E27" s="8">
        <v>2</v>
      </c>
    </row>
  </sheetData>
  <sortState ref="B3:G27">
    <sortCondition ref="B1"/>
  </sortState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658829-EEB7-48FD-9743-A2F4BDF6B8F2}"/>
</file>

<file path=customXml/itemProps2.xml><?xml version="1.0" encoding="utf-8"?>
<ds:datastoreItem xmlns:ds="http://schemas.openxmlformats.org/officeDocument/2006/customXml" ds:itemID="{4397801D-0555-485E-A50D-1510E4D24932}"/>
</file>

<file path=customXml/itemProps3.xml><?xml version="1.0" encoding="utf-8"?>
<ds:datastoreItem xmlns:ds="http://schemas.openxmlformats.org/officeDocument/2006/customXml" ds:itemID="{049E0186-7C1A-41E9-8F92-B7C212F4E8B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12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2010-09-01T19:40:11Z</cp:lastPrinted>
  <dcterms:created xsi:type="dcterms:W3CDTF">2010-08-31T18:35:13Z</dcterms:created>
  <dcterms:modified xsi:type="dcterms:W3CDTF">2010-09-01T19:40:14Z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